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LO Kredsen\Vurdering\Dokumenter og skemaer\"/>
    </mc:Choice>
  </mc:AlternateContent>
  <xr:revisionPtr revIDLastSave="0" documentId="8_{B4E815C7-C1D5-4401-94DB-124CF9C1DA72}" xr6:coauthVersionLast="47" xr6:coauthVersionMax="47" xr10:uidLastSave="{00000000-0000-0000-0000-000000000000}"/>
  <bookViews>
    <workbookView xWindow="-108" yWindow="-108" windowWidth="23256" windowHeight="12456" activeTab="2" xr2:uid="{09107D22-15F4-4475-9BED-D5EC7222F6E0}"/>
  </bookViews>
  <sheets>
    <sheet name="Hovedhus" sheetId="1" r:id="rId1"/>
    <sheet name="Udhus" sheetId="2" r:id="rId2"/>
    <sheet name="Overdækket terrasse" sheetId="4" r:id="rId3"/>
    <sheet name="Lukket terrasse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G25" i="4"/>
  <c r="E21" i="4"/>
  <c r="E19" i="4"/>
  <c r="G16" i="4"/>
  <c r="G15" i="4"/>
  <c r="D15" i="4"/>
  <c r="I15" i="4" s="1"/>
  <c r="G27" i="3"/>
  <c r="G25" i="3"/>
  <c r="E21" i="3"/>
  <c r="E19" i="3"/>
  <c r="G16" i="3"/>
  <c r="G15" i="3"/>
  <c r="D15" i="3"/>
  <c r="G27" i="2"/>
  <c r="G25" i="2"/>
  <c r="E21" i="2"/>
  <c r="E19" i="2"/>
  <c r="G16" i="2"/>
  <c r="G15" i="2"/>
  <c r="I15" i="2" s="1"/>
  <c r="D15" i="2"/>
  <c r="G27" i="1"/>
  <c r="E21" i="1"/>
  <c r="E19" i="1"/>
  <c r="G25" i="1"/>
  <c r="G16" i="1"/>
  <c r="D15" i="1"/>
  <c r="G15" i="1"/>
  <c r="I16" i="4" l="1"/>
  <c r="I17" i="4" s="1"/>
  <c r="G19" i="4" s="1"/>
  <c r="I19" i="4" s="1"/>
  <c r="G21" i="4"/>
  <c r="I21" i="4" s="1"/>
  <c r="I15" i="3"/>
  <c r="I16" i="3" s="1"/>
  <c r="I17" i="3" s="1"/>
  <c r="G19" i="3" s="1"/>
  <c r="I19" i="3" s="1"/>
  <c r="I16" i="2"/>
  <c r="I17" i="2" s="1"/>
  <c r="G19" i="2" s="1"/>
  <c r="I19" i="2" s="1"/>
  <c r="G21" i="2"/>
  <c r="I21" i="2" s="1"/>
  <c r="I15" i="1"/>
  <c r="I23" i="4" l="1"/>
  <c r="G26" i="4" s="1"/>
  <c r="G21" i="3"/>
  <c r="I21" i="3" s="1"/>
  <c r="I23" i="3" s="1"/>
  <c r="G26" i="3" s="1"/>
  <c r="I23" i="2"/>
  <c r="G26" i="2" s="1"/>
  <c r="I16" i="1"/>
  <c r="I17" i="1" s="1"/>
  <c r="G19" i="1" s="1"/>
  <c r="I19" i="1" s="1"/>
  <c r="G21" i="1"/>
  <c r="I21" i="1" s="1"/>
  <c r="I23" i="1" l="1"/>
  <c r="G26" i="1" s="1"/>
</calcChain>
</file>

<file path=xl/sharedStrings.xml><?xml version="1.0" encoding="utf-8"?>
<sst xmlns="http://schemas.openxmlformats.org/spreadsheetml/2006/main" count="151" uniqueCount="35">
  <si>
    <t>år</t>
  </si>
  <si>
    <t>kr</t>
  </si>
  <si>
    <r>
      <t>Antal m</t>
    </r>
    <r>
      <rPr>
        <sz val="11"/>
        <color theme="1"/>
        <rFont val="Calibri"/>
        <family val="2"/>
      </rPr>
      <t>²:</t>
    </r>
  </si>
  <si>
    <t>Oprindelig byggeår:</t>
  </si>
  <si>
    <t>Udskiftningsår:</t>
  </si>
  <si>
    <t>Haveforening:</t>
  </si>
  <si>
    <t>Dato:</t>
  </si>
  <si>
    <t>Have nr.:</t>
  </si>
  <si>
    <t>Hvad er udskiftet?</t>
  </si>
  <si>
    <t>Opført år:</t>
  </si>
  <si>
    <r>
      <t>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-pris ved nybyg</t>
    </r>
  </si>
  <si>
    <t>m²  á</t>
  </si>
  <si>
    <t>Vurderet udskiftningsprocent:</t>
  </si>
  <si>
    <t>Beregning i vurderingsrapport</t>
  </si>
  <si>
    <t xml:space="preserve">nedskrivning i </t>
  </si>
  <si>
    <t>af</t>
  </si>
  <si>
    <t>Kommentarer:</t>
  </si>
  <si>
    <t>kr.</t>
  </si>
  <si>
    <t>Hovedhus - renovering</t>
  </si>
  <si>
    <t>Maks. værdiforøgelse:</t>
  </si>
  <si>
    <t xml:space="preserve">Til registrering som 
dokumenteret tillæg </t>
  </si>
  <si>
    <t>Værdi af den fjernede del af bygningen:</t>
  </si>
  <si>
    <t>Værdi af den nybyggede del af bygningen:</t>
  </si>
  <si>
    <t>Maks. Værdiforøgelse:</t>
  </si>
  <si>
    <t>Gulv                                                                 ca. 20%</t>
  </si>
  <si>
    <t>Vinduer + døre                                               ca. 20%</t>
  </si>
  <si>
    <t>Renovering:</t>
  </si>
  <si>
    <t>Tag, beklædning og konstruktion               ca. 20%</t>
  </si>
  <si>
    <t>Udhus - renovering</t>
  </si>
  <si>
    <t>Lukket terrasse - renovering</t>
  </si>
  <si>
    <t>Overdækket terrasse - renovering</t>
  </si>
  <si>
    <t>Beklædning og konstruktion                      ca. 33%</t>
  </si>
  <si>
    <t>Tag                                                                  ca. 33%</t>
  </si>
  <si>
    <t>Gulv                                                                ca. 33%</t>
  </si>
  <si>
    <t>Ydervægge, beklædning og konstruktion  ca.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</si>
</sst>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9" fontId="0" fillId="3" borderId="7" xfId="0" applyNumberFormat="1" applyFill="1" applyBorder="1" applyAlignment="1" applyProtection="1">
      <alignment horizontal="center" vertical="center"/>
      <protection locked="0"/>
    </xf>
    <xf numFmtId="4" fontId="0" fillId="3" borderId="15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9" fontId="0" fillId="0" borderId="31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3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" fontId="1" fillId="0" borderId="29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9" fontId="0" fillId="0" borderId="29" xfId="0" applyNumberFormat="1" applyBorder="1" applyAlignment="1">
      <alignment horizontal="right" vertical="center"/>
    </xf>
    <xf numFmtId="9" fontId="0" fillId="0" borderId="29" xfId="0" applyNumberFormat="1" applyBorder="1" applyAlignment="1">
      <alignment horizontal="center" vertical="center"/>
    </xf>
    <xf numFmtId="4" fontId="0" fillId="0" borderId="29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14" fontId="0" fillId="3" borderId="36" xfId="0" applyNumberFormat="1" applyFill="1" applyBorder="1" applyAlignment="1" applyProtection="1">
      <alignment horizontal="left" vertical="center"/>
      <protection locked="0"/>
    </xf>
    <xf numFmtId="49" fontId="0" fillId="3" borderId="36" xfId="0" applyNumberFormat="1" applyFill="1" applyBorder="1" applyAlignment="1" applyProtection="1">
      <alignment horizontal="left" vertical="center" wrapText="1"/>
      <protection locked="0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38" xfId="0" applyNumberFormat="1" applyFill="1" applyBorder="1" applyAlignment="1" applyProtection="1">
      <alignment horizontal="left" vertical="center" wrapText="1"/>
      <protection locked="0"/>
    </xf>
    <xf numFmtId="49" fontId="0" fillId="3" borderId="7" xfId="0" applyNumberFormat="1" applyFill="1" applyBorder="1" applyAlignment="1" applyProtection="1">
      <alignment horizontal="left" vertical="center" wrapText="1"/>
      <protection locked="0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64" fontId="0" fillId="2" borderId="29" xfId="0" applyNumberFormat="1" applyFill="1" applyBorder="1" applyAlignment="1">
      <alignment horizontal="left" vertical="center"/>
    </xf>
    <xf numFmtId="164" fontId="0" fillId="2" borderId="30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4" fontId="0" fillId="3" borderId="29" xfId="0" applyNumberFormat="1" applyFill="1" applyBorder="1" applyAlignment="1" applyProtection="1">
      <alignment horizontal="left" vertical="top"/>
      <protection locked="0"/>
    </xf>
    <xf numFmtId="4" fontId="0" fillId="3" borderId="30" xfId="0" applyNumberFormat="1" applyFill="1" applyBorder="1" applyAlignment="1" applyProtection="1">
      <alignment horizontal="left" vertical="top"/>
      <protection locked="0"/>
    </xf>
    <xf numFmtId="0" fontId="1" fillId="2" borderId="21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49" fontId="0" fillId="2" borderId="22" xfId="0" applyNumberFormat="1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7077-ED90-4A03-9227-C7CD1E4694D4}">
  <dimension ref="B1:J28"/>
  <sheetViews>
    <sheetView showGridLines="0" topLeftCell="A19" zoomScale="140" zoomScaleNormal="140" workbookViewId="0">
      <selection activeCell="I13" sqref="I13"/>
    </sheetView>
  </sheetViews>
  <sheetFormatPr defaultColWidth="8.88671875" defaultRowHeight="14.4" x14ac:dyDescent="0.3"/>
  <cols>
    <col min="1" max="1" width="1.5546875" style="5" customWidth="1"/>
    <col min="2" max="2" width="24.21875" style="5" customWidth="1"/>
    <col min="3" max="3" width="4.33203125" style="5" customWidth="1"/>
    <col min="4" max="4" width="7.5546875" style="5" customWidth="1"/>
    <col min="5" max="5" width="4.77734375" style="5" customWidth="1"/>
    <col min="6" max="6" width="9.109375" style="5" customWidth="1"/>
    <col min="7" max="7" width="11.109375" style="5" customWidth="1"/>
    <col min="8" max="8" width="6.88671875" style="5" customWidth="1"/>
    <col min="9" max="9" width="11.44140625" style="9" customWidth="1"/>
    <col min="10" max="10" width="3.77734375" style="5" customWidth="1"/>
    <col min="11" max="16384" width="8.88671875" style="5"/>
  </cols>
  <sheetData>
    <row r="1" spans="2:10" ht="22.8" customHeight="1" thickBot="1" x14ac:dyDescent="0.35">
      <c r="B1" s="55" t="s">
        <v>18</v>
      </c>
      <c r="C1" s="56"/>
      <c r="D1" s="56"/>
      <c r="E1" s="56"/>
      <c r="F1" s="56"/>
      <c r="G1" s="56"/>
      <c r="H1" s="56"/>
      <c r="I1" s="56"/>
      <c r="J1" s="57"/>
    </row>
    <row r="2" spans="2:10" ht="19.8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2:10" ht="21" customHeight="1" x14ac:dyDescent="0.3">
      <c r="B3" s="7" t="s">
        <v>5</v>
      </c>
      <c r="C3" s="58"/>
      <c r="D3" s="58"/>
      <c r="E3" s="58"/>
      <c r="F3" s="58"/>
      <c r="G3" s="58"/>
      <c r="H3" s="58"/>
      <c r="I3" s="58"/>
      <c r="J3" s="59"/>
    </row>
    <row r="4" spans="2:10" ht="21" customHeight="1" x14ac:dyDescent="0.3">
      <c r="B4" s="8" t="s">
        <v>7</v>
      </c>
      <c r="C4" s="60"/>
      <c r="D4" s="60"/>
      <c r="E4" s="60"/>
      <c r="F4" s="60"/>
      <c r="G4" s="60"/>
      <c r="H4" s="60"/>
      <c r="I4" s="60"/>
      <c r="J4" s="61"/>
    </row>
    <row r="5" spans="2:10" ht="21" customHeight="1" x14ac:dyDescent="0.3">
      <c r="B5" s="8" t="s">
        <v>6</v>
      </c>
      <c r="C5" s="62"/>
      <c r="D5" s="60"/>
      <c r="E5" s="60"/>
      <c r="F5" s="60"/>
      <c r="G5" s="60"/>
      <c r="H5" s="60"/>
      <c r="I5" s="60"/>
      <c r="J5" s="61"/>
    </row>
    <row r="6" spans="2:10" ht="21" customHeight="1" x14ac:dyDescent="0.3">
      <c r="B6" s="67" t="s">
        <v>8</v>
      </c>
      <c r="C6" s="63"/>
      <c r="D6" s="63"/>
      <c r="E6" s="63"/>
      <c r="F6" s="63"/>
      <c r="G6" s="63"/>
      <c r="H6" s="63"/>
      <c r="I6" s="63"/>
      <c r="J6" s="64"/>
    </row>
    <row r="7" spans="2:10" ht="21" customHeight="1" x14ac:dyDescent="0.3">
      <c r="B7" s="68"/>
      <c r="C7" s="65"/>
      <c r="D7" s="65"/>
      <c r="E7" s="65"/>
      <c r="F7" s="65"/>
      <c r="G7" s="65"/>
      <c r="H7" s="65"/>
      <c r="I7" s="65"/>
      <c r="J7" s="66"/>
    </row>
    <row r="8" spans="2:10" ht="19.8" customHeight="1" x14ac:dyDescent="0.3"/>
    <row r="9" spans="2:10" ht="26.4" customHeight="1" x14ac:dyDescent="0.3">
      <c r="B9" s="10" t="s">
        <v>2</v>
      </c>
      <c r="C9" s="11"/>
      <c r="D9" s="1"/>
      <c r="F9" s="45" t="s">
        <v>34</v>
      </c>
      <c r="G9" s="46"/>
      <c r="H9" s="46"/>
      <c r="I9" s="46"/>
      <c r="J9" s="47"/>
    </row>
    <row r="10" spans="2:10" ht="26.4" customHeight="1" x14ac:dyDescent="0.3">
      <c r="B10" s="12" t="s">
        <v>3</v>
      </c>
      <c r="C10" s="13"/>
      <c r="D10" s="2"/>
      <c r="F10" s="48" t="s">
        <v>25</v>
      </c>
      <c r="G10" s="49"/>
      <c r="H10" s="49"/>
      <c r="I10" s="49"/>
      <c r="J10" s="50"/>
    </row>
    <row r="11" spans="2:10" ht="26.4" customHeight="1" x14ac:dyDescent="0.3">
      <c r="B11" s="12" t="s">
        <v>4</v>
      </c>
      <c r="C11" s="13"/>
      <c r="D11" s="2"/>
      <c r="F11" s="48" t="s">
        <v>27</v>
      </c>
      <c r="G11" s="49"/>
      <c r="H11" s="49"/>
      <c r="I11" s="49"/>
      <c r="J11" s="50"/>
    </row>
    <row r="12" spans="2:10" ht="26.4" customHeight="1" x14ac:dyDescent="0.3">
      <c r="B12" s="14" t="s">
        <v>12</v>
      </c>
      <c r="C12" s="15"/>
      <c r="D12" s="3"/>
      <c r="F12" s="48" t="s">
        <v>24</v>
      </c>
      <c r="G12" s="49"/>
      <c r="H12" s="49"/>
      <c r="I12" s="49"/>
      <c r="J12" s="50"/>
    </row>
    <row r="13" spans="2:10" ht="21" customHeight="1" x14ac:dyDescent="0.3">
      <c r="F13" s="51" t="s">
        <v>10</v>
      </c>
      <c r="G13" s="52"/>
      <c r="H13" s="52"/>
      <c r="I13" s="4">
        <v>4075.25</v>
      </c>
      <c r="J13" s="16" t="s">
        <v>1</v>
      </c>
    </row>
    <row r="14" spans="2:10" ht="19.8" customHeight="1" x14ac:dyDescent="0.3"/>
    <row r="15" spans="2:10" ht="21" customHeight="1" x14ac:dyDescent="0.3">
      <c r="B15" s="17" t="s">
        <v>13</v>
      </c>
      <c r="C15" s="18"/>
      <c r="D15" s="10">
        <f>D9</f>
        <v>0</v>
      </c>
      <c r="E15" s="19" t="s">
        <v>11</v>
      </c>
      <c r="F15" s="19"/>
      <c r="G15" s="20">
        <f>I13</f>
        <v>4075.25</v>
      </c>
      <c r="H15" s="11" t="s">
        <v>1</v>
      </c>
      <c r="I15" s="20">
        <f>D15*G15</f>
        <v>0</v>
      </c>
      <c r="J15" s="21" t="s">
        <v>1</v>
      </c>
    </row>
    <row r="16" spans="2:10" ht="21" customHeight="1" x14ac:dyDescent="0.3">
      <c r="B16" s="22"/>
      <c r="C16" s="23"/>
      <c r="D16" s="24">
        <v>0.02</v>
      </c>
      <c r="E16" s="25" t="s">
        <v>14</v>
      </c>
      <c r="F16" s="25"/>
      <c r="G16" s="25">
        <f ca="1">YEAR(NOW())-D10</f>
        <v>2025</v>
      </c>
      <c r="H16" s="15" t="s">
        <v>0</v>
      </c>
      <c r="I16" s="26">
        <f ca="1">I15-I15*((1-D16)^G16)</f>
        <v>0</v>
      </c>
      <c r="J16" s="27" t="s">
        <v>1</v>
      </c>
    </row>
    <row r="17" spans="2:10" ht="21" customHeight="1" x14ac:dyDescent="0.3">
      <c r="D17" s="28"/>
      <c r="E17" s="28"/>
      <c r="F17" s="28"/>
      <c r="G17" s="28"/>
      <c r="H17" s="29"/>
      <c r="I17" s="30">
        <f ca="1">I15-I16</f>
        <v>0</v>
      </c>
      <c r="J17" s="31" t="s">
        <v>1</v>
      </c>
    </row>
    <row r="18" spans="2:10" ht="19.8" customHeight="1" x14ac:dyDescent="0.3"/>
    <row r="19" spans="2:10" ht="21" customHeight="1" x14ac:dyDescent="0.3">
      <c r="B19" s="53" t="s">
        <v>21</v>
      </c>
      <c r="C19" s="54"/>
      <c r="D19" s="54"/>
      <c r="E19" s="32">
        <f>D12</f>
        <v>0</v>
      </c>
      <c r="F19" s="33" t="s">
        <v>15</v>
      </c>
      <c r="G19" s="34">
        <f ca="1">I17</f>
        <v>0</v>
      </c>
      <c r="H19" s="35" t="s">
        <v>1</v>
      </c>
      <c r="I19" s="30">
        <f ca="1">G19*E19</f>
        <v>0</v>
      </c>
      <c r="J19" s="31" t="s">
        <v>1</v>
      </c>
    </row>
    <row r="20" spans="2:10" ht="19.8" customHeight="1" x14ac:dyDescent="0.3"/>
    <row r="21" spans="2:10" ht="21" customHeight="1" x14ac:dyDescent="0.3">
      <c r="B21" s="53" t="s">
        <v>22</v>
      </c>
      <c r="C21" s="54"/>
      <c r="D21" s="54"/>
      <c r="E21" s="32">
        <f>D12</f>
        <v>0</v>
      </c>
      <c r="F21" s="33" t="s">
        <v>15</v>
      </c>
      <c r="G21" s="34">
        <f>I15</f>
        <v>0</v>
      </c>
      <c r="H21" s="35" t="s">
        <v>1</v>
      </c>
      <c r="I21" s="30">
        <f>G21*E21</f>
        <v>0</v>
      </c>
      <c r="J21" s="31" t="s">
        <v>1</v>
      </c>
    </row>
    <row r="22" spans="2:10" ht="19.8" customHeight="1" x14ac:dyDescent="0.3"/>
    <row r="23" spans="2:10" ht="21" customHeight="1" x14ac:dyDescent="0.3">
      <c r="B23" s="53" t="s">
        <v>23</v>
      </c>
      <c r="C23" s="54"/>
      <c r="D23" s="36"/>
      <c r="E23" s="36"/>
      <c r="F23" s="36"/>
      <c r="G23" s="36"/>
      <c r="H23" s="36"/>
      <c r="I23" s="30">
        <f ca="1">ROUND((I21-I19)*100,0)/100</f>
        <v>0</v>
      </c>
      <c r="J23" s="31" t="s">
        <v>17</v>
      </c>
    </row>
    <row r="24" spans="2:10" ht="27" customHeight="1" x14ac:dyDescent="0.3"/>
    <row r="25" spans="2:10" ht="28.2" customHeight="1" x14ac:dyDescent="0.3">
      <c r="B25" s="77" t="s">
        <v>20</v>
      </c>
      <c r="C25" s="78"/>
      <c r="D25" s="37" t="s">
        <v>9</v>
      </c>
      <c r="E25" s="38"/>
      <c r="F25" s="39"/>
      <c r="G25" s="40">
        <f>D11</f>
        <v>0</v>
      </c>
      <c r="H25" s="38"/>
      <c r="I25" s="38"/>
      <c r="J25" s="41"/>
    </row>
    <row r="26" spans="2:10" ht="28.2" customHeight="1" x14ac:dyDescent="0.3">
      <c r="B26" s="79"/>
      <c r="C26" s="80"/>
      <c r="D26" s="42" t="s">
        <v>19</v>
      </c>
      <c r="E26" s="43"/>
      <c r="F26" s="44"/>
      <c r="G26" s="69">
        <f ca="1">I23</f>
        <v>0</v>
      </c>
      <c r="H26" s="69"/>
      <c r="I26" s="69"/>
      <c r="J26" s="70"/>
    </row>
    <row r="27" spans="2:10" ht="42" customHeight="1" x14ac:dyDescent="0.3">
      <c r="B27" s="79"/>
      <c r="C27" s="80"/>
      <c r="D27" s="71" t="s">
        <v>26</v>
      </c>
      <c r="E27" s="72"/>
      <c r="F27" s="72"/>
      <c r="G27" s="83">
        <f>C6</f>
        <v>0</v>
      </c>
      <c r="H27" s="84"/>
      <c r="I27" s="84"/>
      <c r="J27" s="85"/>
    </row>
    <row r="28" spans="2:10" ht="90.6" customHeight="1" x14ac:dyDescent="0.3">
      <c r="B28" s="81"/>
      <c r="C28" s="82"/>
      <c r="D28" s="73" t="s">
        <v>16</v>
      </c>
      <c r="E28" s="74"/>
      <c r="F28" s="74"/>
      <c r="G28" s="75"/>
      <c r="H28" s="75"/>
      <c r="I28" s="75"/>
      <c r="J28" s="76"/>
    </row>
  </sheetData>
  <sheetProtection sheet="1" objects="1" scenarios="1"/>
  <mergeCells count="20">
    <mergeCell ref="B25:C28"/>
    <mergeCell ref="G27:J27"/>
    <mergeCell ref="G26:J26"/>
    <mergeCell ref="F12:J12"/>
    <mergeCell ref="D27:F27"/>
    <mergeCell ref="D28:F28"/>
    <mergeCell ref="G28:J28"/>
    <mergeCell ref="B1:J1"/>
    <mergeCell ref="C3:J3"/>
    <mergeCell ref="C4:J4"/>
    <mergeCell ref="C5:J5"/>
    <mergeCell ref="C6:J7"/>
    <mergeCell ref="B6:B7"/>
    <mergeCell ref="F9:J9"/>
    <mergeCell ref="F10:J10"/>
    <mergeCell ref="F11:J11"/>
    <mergeCell ref="F13:H13"/>
    <mergeCell ref="B23:C23"/>
    <mergeCell ref="B19:D19"/>
    <mergeCell ref="B21:D2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0711-174B-42D8-ACF2-FB626D53432B}">
  <dimension ref="B1:J28"/>
  <sheetViews>
    <sheetView showGridLines="0" topLeftCell="A23" zoomScale="140" zoomScaleNormal="140" workbookViewId="0">
      <selection activeCell="I13" sqref="I13"/>
    </sheetView>
  </sheetViews>
  <sheetFormatPr defaultColWidth="8.88671875" defaultRowHeight="14.4" x14ac:dyDescent="0.3"/>
  <cols>
    <col min="1" max="1" width="1.5546875" style="5" customWidth="1"/>
    <col min="2" max="2" width="24.21875" style="5" customWidth="1"/>
    <col min="3" max="3" width="4.33203125" style="5" customWidth="1"/>
    <col min="4" max="4" width="7.5546875" style="5" customWidth="1"/>
    <col min="5" max="5" width="4.77734375" style="5" customWidth="1"/>
    <col min="6" max="6" width="9.109375" style="5" customWidth="1"/>
    <col min="7" max="7" width="11.109375" style="5" customWidth="1"/>
    <col min="8" max="8" width="6.88671875" style="5" customWidth="1"/>
    <col min="9" max="9" width="11.44140625" style="9" customWidth="1"/>
    <col min="10" max="10" width="3.77734375" style="5" customWidth="1"/>
    <col min="11" max="16384" width="8.88671875" style="5"/>
  </cols>
  <sheetData>
    <row r="1" spans="2:10" ht="22.8" customHeight="1" thickBot="1" x14ac:dyDescent="0.35">
      <c r="B1" s="55" t="s">
        <v>28</v>
      </c>
      <c r="C1" s="56"/>
      <c r="D1" s="56"/>
      <c r="E1" s="56"/>
      <c r="F1" s="56"/>
      <c r="G1" s="56"/>
      <c r="H1" s="56"/>
      <c r="I1" s="56"/>
      <c r="J1" s="57"/>
    </row>
    <row r="2" spans="2:10" ht="19.8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2:10" ht="21" customHeight="1" x14ac:dyDescent="0.3">
      <c r="B3" s="7" t="s">
        <v>5</v>
      </c>
      <c r="C3" s="58"/>
      <c r="D3" s="58"/>
      <c r="E3" s="58"/>
      <c r="F3" s="58"/>
      <c r="G3" s="58"/>
      <c r="H3" s="58"/>
      <c r="I3" s="58"/>
      <c r="J3" s="59"/>
    </row>
    <row r="4" spans="2:10" ht="21" customHeight="1" x14ac:dyDescent="0.3">
      <c r="B4" s="8" t="s">
        <v>7</v>
      </c>
      <c r="C4" s="60"/>
      <c r="D4" s="60"/>
      <c r="E4" s="60"/>
      <c r="F4" s="60"/>
      <c r="G4" s="60"/>
      <c r="H4" s="60"/>
      <c r="I4" s="60"/>
      <c r="J4" s="61"/>
    </row>
    <row r="5" spans="2:10" ht="21" customHeight="1" x14ac:dyDescent="0.3">
      <c r="B5" s="8" t="s">
        <v>6</v>
      </c>
      <c r="C5" s="62"/>
      <c r="D5" s="60"/>
      <c r="E5" s="60"/>
      <c r="F5" s="60"/>
      <c r="G5" s="60"/>
      <c r="H5" s="60"/>
      <c r="I5" s="60"/>
      <c r="J5" s="61"/>
    </row>
    <row r="6" spans="2:10" ht="21" customHeight="1" x14ac:dyDescent="0.3">
      <c r="B6" s="67" t="s">
        <v>8</v>
      </c>
      <c r="C6" s="63"/>
      <c r="D6" s="63"/>
      <c r="E6" s="63"/>
      <c r="F6" s="63"/>
      <c r="G6" s="63"/>
      <c r="H6" s="63"/>
      <c r="I6" s="63"/>
      <c r="J6" s="64"/>
    </row>
    <row r="7" spans="2:10" ht="21" customHeight="1" x14ac:dyDescent="0.3">
      <c r="B7" s="68"/>
      <c r="C7" s="65"/>
      <c r="D7" s="65"/>
      <c r="E7" s="65"/>
      <c r="F7" s="65"/>
      <c r="G7" s="65"/>
      <c r="H7" s="65"/>
      <c r="I7" s="65"/>
      <c r="J7" s="66"/>
    </row>
    <row r="8" spans="2:10" ht="19.8" customHeight="1" x14ac:dyDescent="0.3"/>
    <row r="9" spans="2:10" ht="26.4" customHeight="1" x14ac:dyDescent="0.3">
      <c r="B9" s="10" t="s">
        <v>2</v>
      </c>
      <c r="C9" s="11"/>
      <c r="D9" s="1"/>
      <c r="F9" s="45" t="s">
        <v>34</v>
      </c>
      <c r="G9" s="46"/>
      <c r="H9" s="46"/>
      <c r="I9" s="46"/>
      <c r="J9" s="47"/>
    </row>
    <row r="10" spans="2:10" ht="26.4" customHeight="1" x14ac:dyDescent="0.3">
      <c r="B10" s="12" t="s">
        <v>3</v>
      </c>
      <c r="C10" s="13"/>
      <c r="D10" s="2"/>
      <c r="F10" s="48" t="s">
        <v>25</v>
      </c>
      <c r="G10" s="49"/>
      <c r="H10" s="49"/>
      <c r="I10" s="49"/>
      <c r="J10" s="50"/>
    </row>
    <row r="11" spans="2:10" ht="26.4" customHeight="1" x14ac:dyDescent="0.3">
      <c r="B11" s="12" t="s">
        <v>4</v>
      </c>
      <c r="C11" s="13"/>
      <c r="D11" s="2"/>
      <c r="F11" s="48" t="s">
        <v>27</v>
      </c>
      <c r="G11" s="49"/>
      <c r="H11" s="49"/>
      <c r="I11" s="49"/>
      <c r="J11" s="50"/>
    </row>
    <row r="12" spans="2:10" ht="26.4" customHeight="1" x14ac:dyDescent="0.3">
      <c r="B12" s="14" t="s">
        <v>12</v>
      </c>
      <c r="C12" s="15"/>
      <c r="D12" s="3"/>
      <c r="F12" s="48" t="s">
        <v>24</v>
      </c>
      <c r="G12" s="49"/>
      <c r="H12" s="49"/>
      <c r="I12" s="49"/>
      <c r="J12" s="50"/>
    </row>
    <row r="13" spans="2:10" ht="21" customHeight="1" x14ac:dyDescent="0.3">
      <c r="F13" s="51" t="s">
        <v>10</v>
      </c>
      <c r="G13" s="52"/>
      <c r="H13" s="52"/>
      <c r="I13" s="4">
        <v>2716.83</v>
      </c>
      <c r="J13" s="16" t="s">
        <v>1</v>
      </c>
    </row>
    <row r="14" spans="2:10" ht="19.8" customHeight="1" x14ac:dyDescent="0.3"/>
    <row r="15" spans="2:10" ht="21" customHeight="1" x14ac:dyDescent="0.3">
      <c r="B15" s="17" t="s">
        <v>13</v>
      </c>
      <c r="C15" s="18"/>
      <c r="D15" s="10">
        <f>D9</f>
        <v>0</v>
      </c>
      <c r="E15" s="19" t="s">
        <v>11</v>
      </c>
      <c r="F15" s="19"/>
      <c r="G15" s="20">
        <f>I13</f>
        <v>2716.83</v>
      </c>
      <c r="H15" s="11" t="s">
        <v>1</v>
      </c>
      <c r="I15" s="20">
        <f>D15*G15</f>
        <v>0</v>
      </c>
      <c r="J15" s="21" t="s">
        <v>1</v>
      </c>
    </row>
    <row r="16" spans="2:10" ht="21" customHeight="1" x14ac:dyDescent="0.3">
      <c r="B16" s="22"/>
      <c r="C16" s="23"/>
      <c r="D16" s="24">
        <v>0.02</v>
      </c>
      <c r="E16" s="25" t="s">
        <v>14</v>
      </c>
      <c r="F16" s="25"/>
      <c r="G16" s="25">
        <f ca="1">YEAR(NOW())-D10</f>
        <v>2025</v>
      </c>
      <c r="H16" s="15" t="s">
        <v>0</v>
      </c>
      <c r="I16" s="26">
        <f ca="1">I15-I15*((1-D16)^G16)</f>
        <v>0</v>
      </c>
      <c r="J16" s="27" t="s">
        <v>1</v>
      </c>
    </row>
    <row r="17" spans="2:10" ht="21" customHeight="1" x14ac:dyDescent="0.3">
      <c r="D17" s="28"/>
      <c r="E17" s="28"/>
      <c r="F17" s="28"/>
      <c r="G17" s="28"/>
      <c r="H17" s="29"/>
      <c r="I17" s="30">
        <f ca="1">I15-I16</f>
        <v>0</v>
      </c>
      <c r="J17" s="31" t="s">
        <v>1</v>
      </c>
    </row>
    <row r="18" spans="2:10" ht="19.8" customHeight="1" x14ac:dyDescent="0.3"/>
    <row r="19" spans="2:10" ht="21" customHeight="1" x14ac:dyDescent="0.3">
      <c r="B19" s="53" t="s">
        <v>21</v>
      </c>
      <c r="C19" s="54"/>
      <c r="D19" s="54"/>
      <c r="E19" s="32">
        <f>D12</f>
        <v>0</v>
      </c>
      <c r="F19" s="33" t="s">
        <v>15</v>
      </c>
      <c r="G19" s="34">
        <f ca="1">I17</f>
        <v>0</v>
      </c>
      <c r="H19" s="35" t="s">
        <v>1</v>
      </c>
      <c r="I19" s="30">
        <f ca="1">G19*E19</f>
        <v>0</v>
      </c>
      <c r="J19" s="31" t="s">
        <v>1</v>
      </c>
    </row>
    <row r="20" spans="2:10" ht="19.8" customHeight="1" x14ac:dyDescent="0.3"/>
    <row r="21" spans="2:10" ht="21" customHeight="1" x14ac:dyDescent="0.3">
      <c r="B21" s="53" t="s">
        <v>22</v>
      </c>
      <c r="C21" s="54"/>
      <c r="D21" s="54"/>
      <c r="E21" s="32">
        <f>D12</f>
        <v>0</v>
      </c>
      <c r="F21" s="33" t="s">
        <v>15</v>
      </c>
      <c r="G21" s="34">
        <f>I15</f>
        <v>0</v>
      </c>
      <c r="H21" s="35" t="s">
        <v>1</v>
      </c>
      <c r="I21" s="30">
        <f>G21*E21</f>
        <v>0</v>
      </c>
      <c r="J21" s="31" t="s">
        <v>1</v>
      </c>
    </row>
    <row r="22" spans="2:10" ht="19.8" customHeight="1" x14ac:dyDescent="0.3"/>
    <row r="23" spans="2:10" ht="21" customHeight="1" x14ac:dyDescent="0.3">
      <c r="B23" s="53" t="s">
        <v>23</v>
      </c>
      <c r="C23" s="54"/>
      <c r="D23" s="36"/>
      <c r="E23" s="36"/>
      <c r="F23" s="36"/>
      <c r="G23" s="36"/>
      <c r="H23" s="36"/>
      <c r="I23" s="30">
        <f ca="1">ROUND((I21-I19)*100,0)/100</f>
        <v>0</v>
      </c>
      <c r="J23" s="31" t="s">
        <v>17</v>
      </c>
    </row>
    <row r="24" spans="2:10" ht="27" customHeight="1" x14ac:dyDescent="0.3"/>
    <row r="25" spans="2:10" ht="28.2" customHeight="1" x14ac:dyDescent="0.3">
      <c r="B25" s="77" t="s">
        <v>20</v>
      </c>
      <c r="C25" s="78"/>
      <c r="D25" s="37" t="s">
        <v>9</v>
      </c>
      <c r="E25" s="38"/>
      <c r="F25" s="39"/>
      <c r="G25" s="40">
        <f>D11</f>
        <v>0</v>
      </c>
      <c r="H25" s="38"/>
      <c r="I25" s="38"/>
      <c r="J25" s="41"/>
    </row>
    <row r="26" spans="2:10" ht="28.2" customHeight="1" x14ac:dyDescent="0.3">
      <c r="B26" s="79"/>
      <c r="C26" s="80"/>
      <c r="D26" s="42" t="s">
        <v>19</v>
      </c>
      <c r="E26" s="43"/>
      <c r="F26" s="44"/>
      <c r="G26" s="69">
        <f ca="1">I23</f>
        <v>0</v>
      </c>
      <c r="H26" s="69"/>
      <c r="I26" s="69"/>
      <c r="J26" s="70"/>
    </row>
    <row r="27" spans="2:10" ht="42" customHeight="1" x14ac:dyDescent="0.3">
      <c r="B27" s="79"/>
      <c r="C27" s="80"/>
      <c r="D27" s="71" t="s">
        <v>26</v>
      </c>
      <c r="E27" s="72"/>
      <c r="F27" s="72"/>
      <c r="G27" s="83">
        <f>C6</f>
        <v>0</v>
      </c>
      <c r="H27" s="84"/>
      <c r="I27" s="84"/>
      <c r="J27" s="85"/>
    </row>
    <row r="28" spans="2:10" ht="90.6" customHeight="1" x14ac:dyDescent="0.3">
      <c r="B28" s="81"/>
      <c r="C28" s="82"/>
      <c r="D28" s="73" t="s">
        <v>16</v>
      </c>
      <c r="E28" s="74"/>
      <c r="F28" s="74"/>
      <c r="G28" s="75"/>
      <c r="H28" s="75"/>
      <c r="I28" s="75"/>
      <c r="J28" s="76"/>
    </row>
  </sheetData>
  <sheetProtection algorithmName="SHA-512" hashValue="2uKM6bkguNjy/Ue7TMAUhTBfWwww+N2pI+sfNmOgS+3nEtZlwuYDuLZmA9hRM17c9yWjoRWXKivAigFXI1+ONw==" saltValue="62xuTwh+xZby5EAbMq9DiA==" spinCount="100000" sheet="1" objects="1" scenarios="1"/>
  <mergeCells count="20">
    <mergeCell ref="B19:D19"/>
    <mergeCell ref="B1:J1"/>
    <mergeCell ref="C3:J3"/>
    <mergeCell ref="C4:J4"/>
    <mergeCell ref="C5:J5"/>
    <mergeCell ref="B6:B7"/>
    <mergeCell ref="C6:J7"/>
    <mergeCell ref="F9:J9"/>
    <mergeCell ref="F10:J10"/>
    <mergeCell ref="F11:J11"/>
    <mergeCell ref="F12:J12"/>
    <mergeCell ref="F13:H13"/>
    <mergeCell ref="B21:D21"/>
    <mergeCell ref="B23:C23"/>
    <mergeCell ref="B25:C28"/>
    <mergeCell ref="D27:F27"/>
    <mergeCell ref="G27:J27"/>
    <mergeCell ref="D28:F28"/>
    <mergeCell ref="G28:J28"/>
    <mergeCell ref="G26:J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9AE6-0520-46E9-8E3F-7471E5FCFFBF}">
  <dimension ref="B1:J28"/>
  <sheetViews>
    <sheetView showGridLines="0" tabSelected="1" topLeftCell="A22" zoomScale="140" zoomScaleNormal="140" workbookViewId="0">
      <selection activeCell="L11" sqref="L11"/>
    </sheetView>
  </sheetViews>
  <sheetFormatPr defaultColWidth="8.88671875" defaultRowHeight="14.4" x14ac:dyDescent="0.3"/>
  <cols>
    <col min="1" max="1" width="1.5546875" style="5" customWidth="1"/>
    <col min="2" max="2" width="24.21875" style="5" customWidth="1"/>
    <col min="3" max="3" width="4.33203125" style="5" customWidth="1"/>
    <col min="4" max="4" width="7.5546875" style="5" customWidth="1"/>
    <col min="5" max="5" width="4.77734375" style="5" customWidth="1"/>
    <col min="6" max="6" width="9.109375" style="5" customWidth="1"/>
    <col min="7" max="7" width="11.109375" style="5" customWidth="1"/>
    <col min="8" max="8" width="6.88671875" style="5" customWidth="1"/>
    <col min="9" max="9" width="11.44140625" style="9" customWidth="1"/>
    <col min="10" max="10" width="3.77734375" style="5" customWidth="1"/>
    <col min="11" max="16384" width="8.88671875" style="5"/>
  </cols>
  <sheetData>
    <row r="1" spans="2:10" ht="22.8" customHeight="1" thickBot="1" x14ac:dyDescent="0.35">
      <c r="B1" s="55" t="s">
        <v>30</v>
      </c>
      <c r="C1" s="56"/>
      <c r="D1" s="56"/>
      <c r="E1" s="56"/>
      <c r="F1" s="56"/>
      <c r="G1" s="56"/>
      <c r="H1" s="56"/>
      <c r="I1" s="56"/>
      <c r="J1" s="57"/>
    </row>
    <row r="2" spans="2:10" ht="19.8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2:10" ht="21" customHeight="1" x14ac:dyDescent="0.3">
      <c r="B3" s="7" t="s">
        <v>5</v>
      </c>
      <c r="C3" s="58"/>
      <c r="D3" s="58"/>
      <c r="E3" s="58"/>
      <c r="F3" s="58"/>
      <c r="G3" s="58"/>
      <c r="H3" s="58"/>
      <c r="I3" s="58"/>
      <c r="J3" s="59"/>
    </row>
    <row r="4" spans="2:10" ht="21" customHeight="1" x14ac:dyDescent="0.3">
      <c r="B4" s="8" t="s">
        <v>7</v>
      </c>
      <c r="C4" s="60"/>
      <c r="D4" s="60"/>
      <c r="E4" s="60"/>
      <c r="F4" s="60"/>
      <c r="G4" s="60"/>
      <c r="H4" s="60"/>
      <c r="I4" s="60"/>
      <c r="J4" s="61"/>
    </row>
    <row r="5" spans="2:10" ht="21" customHeight="1" x14ac:dyDescent="0.3">
      <c r="B5" s="8" t="s">
        <v>6</v>
      </c>
      <c r="C5" s="62"/>
      <c r="D5" s="60"/>
      <c r="E5" s="60"/>
      <c r="F5" s="60"/>
      <c r="G5" s="60"/>
      <c r="H5" s="60"/>
      <c r="I5" s="60"/>
      <c r="J5" s="61"/>
    </row>
    <row r="6" spans="2:10" ht="21" customHeight="1" x14ac:dyDescent="0.3">
      <c r="B6" s="67" t="s">
        <v>8</v>
      </c>
      <c r="C6" s="63"/>
      <c r="D6" s="63"/>
      <c r="E6" s="63"/>
      <c r="F6" s="63"/>
      <c r="G6" s="63"/>
      <c r="H6" s="63"/>
      <c r="I6" s="63"/>
      <c r="J6" s="64"/>
    </row>
    <row r="7" spans="2:10" ht="21" customHeight="1" x14ac:dyDescent="0.3">
      <c r="B7" s="68"/>
      <c r="C7" s="65"/>
      <c r="D7" s="65"/>
      <c r="E7" s="65"/>
      <c r="F7" s="65"/>
      <c r="G7" s="65"/>
      <c r="H7" s="65"/>
      <c r="I7" s="65"/>
      <c r="J7" s="66"/>
    </row>
    <row r="8" spans="2:10" ht="19.8" customHeight="1" x14ac:dyDescent="0.3"/>
    <row r="9" spans="2:10" ht="26.4" customHeight="1" x14ac:dyDescent="0.3">
      <c r="B9" s="10" t="s">
        <v>2</v>
      </c>
      <c r="C9" s="11"/>
      <c r="D9" s="1"/>
      <c r="F9" s="45" t="s">
        <v>31</v>
      </c>
      <c r="G9" s="46"/>
      <c r="H9" s="46"/>
      <c r="I9" s="46"/>
      <c r="J9" s="47"/>
    </row>
    <row r="10" spans="2:10" ht="26.4" customHeight="1" x14ac:dyDescent="0.3">
      <c r="B10" s="12" t="s">
        <v>3</v>
      </c>
      <c r="C10" s="13"/>
      <c r="D10" s="2"/>
      <c r="F10" s="48" t="s">
        <v>32</v>
      </c>
      <c r="G10" s="49"/>
      <c r="H10" s="49"/>
      <c r="I10" s="49"/>
      <c r="J10" s="50"/>
    </row>
    <row r="11" spans="2:10" ht="26.4" customHeight="1" x14ac:dyDescent="0.3">
      <c r="B11" s="12" t="s">
        <v>4</v>
      </c>
      <c r="C11" s="13"/>
      <c r="D11" s="2"/>
      <c r="F11" s="48" t="s">
        <v>33</v>
      </c>
      <c r="G11" s="49"/>
      <c r="H11" s="49"/>
      <c r="I11" s="49"/>
      <c r="J11" s="50"/>
    </row>
    <row r="12" spans="2:10" ht="26.4" customHeight="1" x14ac:dyDescent="0.3">
      <c r="B12" s="14" t="s">
        <v>12</v>
      </c>
      <c r="C12" s="15"/>
      <c r="D12" s="3"/>
      <c r="F12" s="48"/>
      <c r="G12" s="49"/>
      <c r="H12" s="49"/>
      <c r="I12" s="49"/>
      <c r="J12" s="50"/>
    </row>
    <row r="13" spans="2:10" ht="21" customHeight="1" x14ac:dyDescent="0.3">
      <c r="F13" s="51" t="s">
        <v>10</v>
      </c>
      <c r="G13" s="52"/>
      <c r="H13" s="52"/>
      <c r="I13" s="4">
        <v>2377.5300000000002</v>
      </c>
      <c r="J13" s="16" t="s">
        <v>1</v>
      </c>
    </row>
    <row r="14" spans="2:10" ht="19.8" customHeight="1" x14ac:dyDescent="0.3"/>
    <row r="15" spans="2:10" ht="21" customHeight="1" x14ac:dyDescent="0.3">
      <c r="B15" s="17" t="s">
        <v>13</v>
      </c>
      <c r="C15" s="18"/>
      <c r="D15" s="10">
        <f>D9</f>
        <v>0</v>
      </c>
      <c r="E15" s="19" t="s">
        <v>11</v>
      </c>
      <c r="F15" s="19"/>
      <c r="G15" s="20">
        <f>I13</f>
        <v>2377.5300000000002</v>
      </c>
      <c r="H15" s="11" t="s">
        <v>1</v>
      </c>
      <c r="I15" s="20">
        <f>D15*G15</f>
        <v>0</v>
      </c>
      <c r="J15" s="21" t="s">
        <v>1</v>
      </c>
    </row>
    <row r="16" spans="2:10" ht="21" customHeight="1" x14ac:dyDescent="0.3">
      <c r="B16" s="22"/>
      <c r="C16" s="23"/>
      <c r="D16" s="24">
        <v>0.02</v>
      </c>
      <c r="E16" s="25" t="s">
        <v>14</v>
      </c>
      <c r="F16" s="25"/>
      <c r="G16" s="25">
        <f ca="1">YEAR(NOW())-D10</f>
        <v>2025</v>
      </c>
      <c r="H16" s="15" t="s">
        <v>0</v>
      </c>
      <c r="I16" s="26">
        <f ca="1">I15-I15*((1-D16)^G16)</f>
        <v>0</v>
      </c>
      <c r="J16" s="27" t="s">
        <v>1</v>
      </c>
    </row>
    <row r="17" spans="2:10" ht="21" customHeight="1" x14ac:dyDescent="0.3">
      <c r="D17" s="28"/>
      <c r="E17" s="28"/>
      <c r="F17" s="28"/>
      <c r="G17" s="28"/>
      <c r="H17" s="29"/>
      <c r="I17" s="30">
        <f ca="1">I15-I16</f>
        <v>0</v>
      </c>
      <c r="J17" s="31" t="s">
        <v>1</v>
      </c>
    </row>
    <row r="18" spans="2:10" ht="19.8" customHeight="1" x14ac:dyDescent="0.3"/>
    <row r="19" spans="2:10" ht="21" customHeight="1" x14ac:dyDescent="0.3">
      <c r="B19" s="53" t="s">
        <v>21</v>
      </c>
      <c r="C19" s="54"/>
      <c r="D19" s="54"/>
      <c r="E19" s="32">
        <f>D12</f>
        <v>0</v>
      </c>
      <c r="F19" s="33" t="s">
        <v>15</v>
      </c>
      <c r="G19" s="34">
        <f ca="1">I17</f>
        <v>0</v>
      </c>
      <c r="H19" s="35" t="s">
        <v>1</v>
      </c>
      <c r="I19" s="30">
        <f ca="1">G19*E19</f>
        <v>0</v>
      </c>
      <c r="J19" s="31" t="s">
        <v>1</v>
      </c>
    </row>
    <row r="20" spans="2:10" ht="19.8" customHeight="1" x14ac:dyDescent="0.3"/>
    <row r="21" spans="2:10" ht="21" customHeight="1" x14ac:dyDescent="0.3">
      <c r="B21" s="53" t="s">
        <v>22</v>
      </c>
      <c r="C21" s="54"/>
      <c r="D21" s="54"/>
      <c r="E21" s="32">
        <f>D12</f>
        <v>0</v>
      </c>
      <c r="F21" s="33" t="s">
        <v>15</v>
      </c>
      <c r="G21" s="34">
        <f>I15</f>
        <v>0</v>
      </c>
      <c r="H21" s="35" t="s">
        <v>1</v>
      </c>
      <c r="I21" s="30">
        <f>G21*E21</f>
        <v>0</v>
      </c>
      <c r="J21" s="31" t="s">
        <v>1</v>
      </c>
    </row>
    <row r="22" spans="2:10" ht="19.8" customHeight="1" x14ac:dyDescent="0.3"/>
    <row r="23" spans="2:10" ht="21" customHeight="1" x14ac:dyDescent="0.3">
      <c r="B23" s="53" t="s">
        <v>23</v>
      </c>
      <c r="C23" s="54"/>
      <c r="D23" s="36"/>
      <c r="E23" s="36"/>
      <c r="F23" s="36"/>
      <c r="G23" s="36"/>
      <c r="H23" s="36"/>
      <c r="I23" s="30">
        <f ca="1">ROUND((I21-I19)*100,0)/100</f>
        <v>0</v>
      </c>
      <c r="J23" s="31" t="s">
        <v>17</v>
      </c>
    </row>
    <row r="24" spans="2:10" ht="27" customHeight="1" x14ac:dyDescent="0.3"/>
    <row r="25" spans="2:10" ht="28.2" customHeight="1" x14ac:dyDescent="0.3">
      <c r="B25" s="77" t="s">
        <v>20</v>
      </c>
      <c r="C25" s="78"/>
      <c r="D25" s="37" t="s">
        <v>9</v>
      </c>
      <c r="E25" s="38"/>
      <c r="F25" s="39"/>
      <c r="G25" s="40">
        <f>D11</f>
        <v>0</v>
      </c>
      <c r="H25" s="38"/>
      <c r="I25" s="38"/>
      <c r="J25" s="41"/>
    </row>
    <row r="26" spans="2:10" ht="28.2" customHeight="1" x14ac:dyDescent="0.3">
      <c r="B26" s="79"/>
      <c r="C26" s="80"/>
      <c r="D26" s="42" t="s">
        <v>19</v>
      </c>
      <c r="E26" s="43"/>
      <c r="F26" s="44"/>
      <c r="G26" s="69">
        <f ca="1">I23</f>
        <v>0</v>
      </c>
      <c r="H26" s="69"/>
      <c r="I26" s="69"/>
      <c r="J26" s="70"/>
    </row>
    <row r="27" spans="2:10" ht="42" customHeight="1" x14ac:dyDescent="0.3">
      <c r="B27" s="79"/>
      <c r="C27" s="80"/>
      <c r="D27" s="71" t="s">
        <v>26</v>
      </c>
      <c r="E27" s="72"/>
      <c r="F27" s="72"/>
      <c r="G27" s="83">
        <f>C6</f>
        <v>0</v>
      </c>
      <c r="H27" s="84"/>
      <c r="I27" s="84"/>
      <c r="J27" s="85"/>
    </row>
    <row r="28" spans="2:10" ht="90.6" customHeight="1" x14ac:dyDescent="0.3">
      <c r="B28" s="81"/>
      <c r="C28" s="82"/>
      <c r="D28" s="73" t="s">
        <v>16</v>
      </c>
      <c r="E28" s="74"/>
      <c r="F28" s="74"/>
      <c r="G28" s="75"/>
      <c r="H28" s="75"/>
      <c r="I28" s="75"/>
      <c r="J28" s="76"/>
    </row>
  </sheetData>
  <sheetProtection selectLockedCells="1"/>
  <mergeCells count="20">
    <mergeCell ref="B19:D19"/>
    <mergeCell ref="B1:J1"/>
    <mergeCell ref="C3:J3"/>
    <mergeCell ref="C4:J4"/>
    <mergeCell ref="C5:J5"/>
    <mergeCell ref="B6:B7"/>
    <mergeCell ref="C6:J7"/>
    <mergeCell ref="F9:J9"/>
    <mergeCell ref="F10:J10"/>
    <mergeCell ref="F11:J11"/>
    <mergeCell ref="F12:J12"/>
    <mergeCell ref="F13:H13"/>
    <mergeCell ref="B21:D21"/>
    <mergeCell ref="B23:C23"/>
    <mergeCell ref="B25:C28"/>
    <mergeCell ref="D27:F27"/>
    <mergeCell ref="G27:J27"/>
    <mergeCell ref="D28:F28"/>
    <mergeCell ref="G28:J28"/>
    <mergeCell ref="G26:J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8B30-875E-40BA-A396-5011871201A7}">
  <dimension ref="B1:J28"/>
  <sheetViews>
    <sheetView showGridLines="0" topLeftCell="A7" zoomScale="140" zoomScaleNormal="140" workbookViewId="0">
      <selection activeCell="I13" sqref="I13"/>
    </sheetView>
  </sheetViews>
  <sheetFormatPr defaultColWidth="8.88671875" defaultRowHeight="14.4" x14ac:dyDescent="0.3"/>
  <cols>
    <col min="1" max="1" width="1.5546875" style="5" customWidth="1"/>
    <col min="2" max="2" width="24.21875" style="5" customWidth="1"/>
    <col min="3" max="3" width="4.33203125" style="5" customWidth="1"/>
    <col min="4" max="4" width="7.5546875" style="5" customWidth="1"/>
    <col min="5" max="5" width="4.77734375" style="5" customWidth="1"/>
    <col min="6" max="6" width="9.109375" style="5" customWidth="1"/>
    <col min="7" max="7" width="11.109375" style="5" customWidth="1"/>
    <col min="8" max="8" width="6.88671875" style="5" customWidth="1"/>
    <col min="9" max="9" width="11.44140625" style="9" customWidth="1"/>
    <col min="10" max="10" width="3.77734375" style="5" customWidth="1"/>
    <col min="11" max="16384" width="8.88671875" style="5"/>
  </cols>
  <sheetData>
    <row r="1" spans="2:10" ht="22.8" customHeight="1" thickBot="1" x14ac:dyDescent="0.35">
      <c r="B1" s="55" t="s">
        <v>29</v>
      </c>
      <c r="C1" s="56"/>
      <c r="D1" s="56"/>
      <c r="E1" s="56"/>
      <c r="F1" s="56"/>
      <c r="G1" s="56"/>
      <c r="H1" s="56"/>
      <c r="I1" s="56"/>
      <c r="J1" s="57"/>
    </row>
    <row r="2" spans="2:10" ht="19.8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2:10" ht="21" customHeight="1" x14ac:dyDescent="0.3">
      <c r="B3" s="7" t="s">
        <v>5</v>
      </c>
      <c r="C3" s="58"/>
      <c r="D3" s="58"/>
      <c r="E3" s="58"/>
      <c r="F3" s="58"/>
      <c r="G3" s="58"/>
      <c r="H3" s="58"/>
      <c r="I3" s="58"/>
      <c r="J3" s="59"/>
    </row>
    <row r="4" spans="2:10" ht="21" customHeight="1" x14ac:dyDescent="0.3">
      <c r="B4" s="8" t="s">
        <v>7</v>
      </c>
      <c r="C4" s="60"/>
      <c r="D4" s="60"/>
      <c r="E4" s="60"/>
      <c r="F4" s="60"/>
      <c r="G4" s="60"/>
      <c r="H4" s="60"/>
      <c r="I4" s="60"/>
      <c r="J4" s="61"/>
    </row>
    <row r="5" spans="2:10" ht="21" customHeight="1" x14ac:dyDescent="0.3">
      <c r="B5" s="8" t="s">
        <v>6</v>
      </c>
      <c r="C5" s="62"/>
      <c r="D5" s="60"/>
      <c r="E5" s="60"/>
      <c r="F5" s="60"/>
      <c r="G5" s="60"/>
      <c r="H5" s="60"/>
      <c r="I5" s="60"/>
      <c r="J5" s="61"/>
    </row>
    <row r="6" spans="2:10" ht="21" customHeight="1" x14ac:dyDescent="0.3">
      <c r="B6" s="67" t="s">
        <v>8</v>
      </c>
      <c r="C6" s="63"/>
      <c r="D6" s="63"/>
      <c r="E6" s="63"/>
      <c r="F6" s="63"/>
      <c r="G6" s="63"/>
      <c r="H6" s="63"/>
      <c r="I6" s="63"/>
      <c r="J6" s="64"/>
    </row>
    <row r="7" spans="2:10" ht="21" customHeight="1" x14ac:dyDescent="0.3">
      <c r="B7" s="68"/>
      <c r="C7" s="65"/>
      <c r="D7" s="65"/>
      <c r="E7" s="65"/>
      <c r="F7" s="65"/>
      <c r="G7" s="65"/>
      <c r="H7" s="65"/>
      <c r="I7" s="65"/>
      <c r="J7" s="66"/>
    </row>
    <row r="8" spans="2:10" ht="19.8" customHeight="1" x14ac:dyDescent="0.3"/>
    <row r="9" spans="2:10" ht="26.4" customHeight="1" x14ac:dyDescent="0.3">
      <c r="B9" s="10" t="s">
        <v>2</v>
      </c>
      <c r="C9" s="11"/>
      <c r="D9" s="1"/>
      <c r="F9" s="45" t="s">
        <v>34</v>
      </c>
      <c r="G9" s="46"/>
      <c r="H9" s="46"/>
      <c r="I9" s="46"/>
      <c r="J9" s="47"/>
    </row>
    <row r="10" spans="2:10" ht="26.4" customHeight="1" x14ac:dyDescent="0.3">
      <c r="B10" s="12" t="s">
        <v>3</v>
      </c>
      <c r="C10" s="13"/>
      <c r="D10" s="2"/>
      <c r="F10" s="48" t="s">
        <v>25</v>
      </c>
      <c r="G10" s="49"/>
      <c r="H10" s="49"/>
      <c r="I10" s="49"/>
      <c r="J10" s="50"/>
    </row>
    <row r="11" spans="2:10" ht="26.4" customHeight="1" x14ac:dyDescent="0.3">
      <c r="B11" s="12" t="s">
        <v>4</v>
      </c>
      <c r="C11" s="13"/>
      <c r="D11" s="2"/>
      <c r="F11" s="48" t="s">
        <v>27</v>
      </c>
      <c r="G11" s="49"/>
      <c r="H11" s="49"/>
      <c r="I11" s="49"/>
      <c r="J11" s="50"/>
    </row>
    <row r="12" spans="2:10" ht="26.4" customHeight="1" x14ac:dyDescent="0.3">
      <c r="B12" s="14" t="s">
        <v>12</v>
      </c>
      <c r="C12" s="15"/>
      <c r="D12" s="3"/>
      <c r="F12" s="48" t="s">
        <v>24</v>
      </c>
      <c r="G12" s="49"/>
      <c r="H12" s="49"/>
      <c r="I12" s="49"/>
      <c r="J12" s="50"/>
    </row>
    <row r="13" spans="2:10" ht="21" customHeight="1" x14ac:dyDescent="0.3">
      <c r="F13" s="51" t="s">
        <v>10</v>
      </c>
      <c r="G13" s="52"/>
      <c r="H13" s="52"/>
      <c r="I13" s="4">
        <v>3187.29</v>
      </c>
      <c r="J13" s="16" t="s">
        <v>1</v>
      </c>
    </row>
    <row r="14" spans="2:10" ht="19.8" customHeight="1" x14ac:dyDescent="0.3"/>
    <row r="15" spans="2:10" ht="21" customHeight="1" x14ac:dyDescent="0.3">
      <c r="B15" s="17" t="s">
        <v>13</v>
      </c>
      <c r="C15" s="18"/>
      <c r="D15" s="10">
        <f>D9</f>
        <v>0</v>
      </c>
      <c r="E15" s="19" t="s">
        <v>11</v>
      </c>
      <c r="F15" s="19"/>
      <c r="G15" s="20">
        <f>I13</f>
        <v>3187.29</v>
      </c>
      <c r="H15" s="11" t="s">
        <v>1</v>
      </c>
      <c r="I15" s="20">
        <f>D15*G15</f>
        <v>0</v>
      </c>
      <c r="J15" s="21" t="s">
        <v>1</v>
      </c>
    </row>
    <row r="16" spans="2:10" ht="21" customHeight="1" x14ac:dyDescent="0.3">
      <c r="B16" s="22"/>
      <c r="C16" s="23"/>
      <c r="D16" s="24">
        <v>0.02</v>
      </c>
      <c r="E16" s="25" t="s">
        <v>14</v>
      </c>
      <c r="F16" s="25"/>
      <c r="G16" s="25">
        <f ca="1">YEAR(NOW())-D10</f>
        <v>2025</v>
      </c>
      <c r="H16" s="15" t="s">
        <v>0</v>
      </c>
      <c r="I16" s="26">
        <f ca="1">I15-I15*((1-D16)^G16)</f>
        <v>0</v>
      </c>
      <c r="J16" s="27" t="s">
        <v>1</v>
      </c>
    </row>
    <row r="17" spans="2:10" ht="21" customHeight="1" x14ac:dyDescent="0.3">
      <c r="D17" s="28"/>
      <c r="E17" s="28"/>
      <c r="F17" s="28"/>
      <c r="G17" s="28"/>
      <c r="H17" s="29"/>
      <c r="I17" s="30">
        <f ca="1">I15-I16</f>
        <v>0</v>
      </c>
      <c r="J17" s="31" t="s">
        <v>1</v>
      </c>
    </row>
    <row r="18" spans="2:10" ht="19.8" customHeight="1" x14ac:dyDescent="0.3"/>
    <row r="19" spans="2:10" ht="21" customHeight="1" x14ac:dyDescent="0.3">
      <c r="B19" s="53" t="s">
        <v>21</v>
      </c>
      <c r="C19" s="54"/>
      <c r="D19" s="54"/>
      <c r="E19" s="32">
        <f>D12</f>
        <v>0</v>
      </c>
      <c r="F19" s="33" t="s">
        <v>15</v>
      </c>
      <c r="G19" s="34">
        <f ca="1">I17</f>
        <v>0</v>
      </c>
      <c r="H19" s="35" t="s">
        <v>1</v>
      </c>
      <c r="I19" s="30">
        <f ca="1">G19*E19</f>
        <v>0</v>
      </c>
      <c r="J19" s="31" t="s">
        <v>1</v>
      </c>
    </row>
    <row r="20" spans="2:10" ht="19.8" customHeight="1" x14ac:dyDescent="0.3"/>
    <row r="21" spans="2:10" ht="21" customHeight="1" x14ac:dyDescent="0.3">
      <c r="B21" s="53" t="s">
        <v>22</v>
      </c>
      <c r="C21" s="54"/>
      <c r="D21" s="54"/>
      <c r="E21" s="32">
        <f>D12</f>
        <v>0</v>
      </c>
      <c r="F21" s="33" t="s">
        <v>15</v>
      </c>
      <c r="G21" s="34">
        <f>I15</f>
        <v>0</v>
      </c>
      <c r="H21" s="35" t="s">
        <v>1</v>
      </c>
      <c r="I21" s="30">
        <f>G21*E21</f>
        <v>0</v>
      </c>
      <c r="J21" s="31" t="s">
        <v>1</v>
      </c>
    </row>
    <row r="22" spans="2:10" ht="19.8" customHeight="1" x14ac:dyDescent="0.3"/>
    <row r="23" spans="2:10" ht="21" customHeight="1" x14ac:dyDescent="0.3">
      <c r="B23" s="53" t="s">
        <v>23</v>
      </c>
      <c r="C23" s="54"/>
      <c r="D23" s="36"/>
      <c r="E23" s="36"/>
      <c r="F23" s="36"/>
      <c r="G23" s="36"/>
      <c r="H23" s="36"/>
      <c r="I23" s="30">
        <f ca="1">ROUND((I21-I19)*100,0)/100</f>
        <v>0</v>
      </c>
      <c r="J23" s="31" t="s">
        <v>17</v>
      </c>
    </row>
    <row r="24" spans="2:10" ht="27" customHeight="1" x14ac:dyDescent="0.3"/>
    <row r="25" spans="2:10" ht="28.2" customHeight="1" x14ac:dyDescent="0.3">
      <c r="B25" s="77" t="s">
        <v>20</v>
      </c>
      <c r="C25" s="78"/>
      <c r="D25" s="37" t="s">
        <v>9</v>
      </c>
      <c r="E25" s="38"/>
      <c r="F25" s="39"/>
      <c r="G25" s="40">
        <f>D11</f>
        <v>0</v>
      </c>
      <c r="H25" s="38"/>
      <c r="I25" s="38"/>
      <c r="J25" s="41"/>
    </row>
    <row r="26" spans="2:10" ht="28.2" customHeight="1" x14ac:dyDescent="0.3">
      <c r="B26" s="79"/>
      <c r="C26" s="80"/>
      <c r="D26" s="42" t="s">
        <v>19</v>
      </c>
      <c r="E26" s="43"/>
      <c r="F26" s="44"/>
      <c r="G26" s="69">
        <f ca="1">I23</f>
        <v>0</v>
      </c>
      <c r="H26" s="69"/>
      <c r="I26" s="69"/>
      <c r="J26" s="70"/>
    </row>
    <row r="27" spans="2:10" ht="42" customHeight="1" x14ac:dyDescent="0.3">
      <c r="B27" s="79"/>
      <c r="C27" s="80"/>
      <c r="D27" s="71" t="s">
        <v>26</v>
      </c>
      <c r="E27" s="72"/>
      <c r="F27" s="72"/>
      <c r="G27" s="83">
        <f>C6</f>
        <v>0</v>
      </c>
      <c r="H27" s="84"/>
      <c r="I27" s="84"/>
      <c r="J27" s="85"/>
    </row>
    <row r="28" spans="2:10" ht="90.6" customHeight="1" x14ac:dyDescent="0.3">
      <c r="B28" s="81"/>
      <c r="C28" s="82"/>
      <c r="D28" s="73" t="s">
        <v>16</v>
      </c>
      <c r="E28" s="74"/>
      <c r="F28" s="74"/>
      <c r="G28" s="75"/>
      <c r="H28" s="75"/>
      <c r="I28" s="75"/>
      <c r="J28" s="76"/>
    </row>
  </sheetData>
  <sheetProtection algorithmName="SHA-512" hashValue="Umj1FOjLXbJyZMjOjexi1Lur546vLZJmwXxhbe5Iza98iuYYfjEV+PH590zdwoWkqff4JJ4RoLI5Wr055z+WiQ==" saltValue="+tPFEhkFTwXT6H83vE9bvg==" spinCount="100000" sheet="1" objects="1" scenarios="1"/>
  <mergeCells count="20">
    <mergeCell ref="B19:D19"/>
    <mergeCell ref="B1:J1"/>
    <mergeCell ref="C3:J3"/>
    <mergeCell ref="C4:J4"/>
    <mergeCell ref="C5:J5"/>
    <mergeCell ref="B6:B7"/>
    <mergeCell ref="C6:J7"/>
    <mergeCell ref="F9:J9"/>
    <mergeCell ref="F10:J10"/>
    <mergeCell ref="F11:J11"/>
    <mergeCell ref="F12:J12"/>
    <mergeCell ref="F13:H13"/>
    <mergeCell ref="B21:D21"/>
    <mergeCell ref="B23:C23"/>
    <mergeCell ref="B25:C28"/>
    <mergeCell ref="D27:F27"/>
    <mergeCell ref="G27:J27"/>
    <mergeCell ref="D28:F28"/>
    <mergeCell ref="G28:J28"/>
    <mergeCell ref="G26:J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Hovedhus</vt:lpstr>
      <vt:lpstr>Udhus</vt:lpstr>
      <vt:lpstr>Overdækket terrasse</vt:lpstr>
      <vt:lpstr>Lukket terrasse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Thorvald Jepsen</dc:creator>
  <cp:lastModifiedBy>thorvaldemil@gmail.com</cp:lastModifiedBy>
  <cp:lastPrinted>2024-03-04T11:30:23Z</cp:lastPrinted>
  <dcterms:created xsi:type="dcterms:W3CDTF">2023-02-17T21:50:49Z</dcterms:created>
  <dcterms:modified xsi:type="dcterms:W3CDTF">2025-02-19T01:13:54Z</dcterms:modified>
</cp:coreProperties>
</file>